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OTAL" sheetId="2" r:id="rId1"/>
  </sheets>
  <definedNames>
    <definedName name="_xlnm.Print_Area" localSheetId="0">TOTAL!$A$1:$K$27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2" l="1"/>
  <c r="N18" i="2"/>
  <c r="N19" i="2"/>
  <c r="N20" i="2"/>
  <c r="N21" i="2"/>
  <c r="N22" i="2"/>
  <c r="N23" i="2"/>
  <c r="N24" i="2"/>
  <c r="N25" i="2"/>
  <c r="N16" i="2"/>
  <c r="N6" i="2"/>
  <c r="N7" i="2"/>
  <c r="N8" i="2"/>
  <c r="N9" i="2"/>
  <c r="N10" i="2"/>
  <c r="N5" i="2"/>
  <c r="K25" i="2"/>
  <c r="O25" i="2" s="1"/>
  <c r="K24" i="2"/>
  <c r="K23" i="2"/>
  <c r="K22" i="2"/>
  <c r="K21" i="2"/>
  <c r="O21" i="2" s="1"/>
  <c r="K20" i="2"/>
  <c r="K19" i="2"/>
  <c r="K18" i="2"/>
  <c r="O18" i="2" s="1"/>
  <c r="K17" i="2"/>
  <c r="K16" i="2"/>
  <c r="O16" i="2" s="1"/>
  <c r="O17" i="2" l="1"/>
  <c r="O19" i="2"/>
  <c r="O20" i="2"/>
  <c r="O22" i="2"/>
  <c r="O23" i="2"/>
  <c r="O24" i="2"/>
  <c r="K26" i="2"/>
  <c r="O26" i="2" l="1"/>
  <c r="M25" i="2"/>
  <c r="M24" i="2"/>
  <c r="M23" i="2"/>
  <c r="M22" i="2"/>
  <c r="M21" i="2"/>
  <c r="M20" i="2"/>
  <c r="M19" i="2"/>
  <c r="M18" i="2"/>
  <c r="M17" i="2"/>
  <c r="M16" i="2"/>
  <c r="M10" i="2"/>
  <c r="M9" i="2"/>
  <c r="M8" i="2"/>
  <c r="M7" i="2"/>
  <c r="M6" i="2"/>
  <c r="M5" i="2"/>
  <c r="K10" i="2" l="1"/>
  <c r="O10" i="2" s="1"/>
  <c r="K9" i="2"/>
  <c r="O9" i="2" s="1"/>
  <c r="K8" i="2"/>
  <c r="O8" i="2" s="1"/>
  <c r="K7" i="2"/>
  <c r="O7" i="2" s="1"/>
  <c r="K6" i="2"/>
  <c r="O6" i="2" s="1"/>
  <c r="K5" i="2"/>
  <c r="K11" i="2" l="1"/>
  <c r="K30" i="2" s="1"/>
  <c r="O5" i="2"/>
  <c r="O11" i="2" s="1"/>
</calcChain>
</file>

<file path=xl/sharedStrings.xml><?xml version="1.0" encoding="utf-8"?>
<sst xmlns="http://schemas.openxmlformats.org/spreadsheetml/2006/main" count="40" uniqueCount="30">
  <si>
    <t>GMF00102.F000318.10220</t>
  </si>
  <si>
    <t>GMF00102.F000311.10270</t>
  </si>
  <si>
    <t>GWF00102.F000318.10220</t>
  </si>
  <si>
    <t>GWF00102.F001434.10582</t>
  </si>
  <si>
    <t>GMF00101.F000321.80203</t>
  </si>
  <si>
    <t>GWF00102.F000317.10273</t>
  </si>
  <si>
    <t>GWF00102.F000311.10270</t>
  </si>
  <si>
    <t>GWF00102.F001754.10694</t>
  </si>
  <si>
    <t>GWF00101.F000321.80203</t>
  </si>
  <si>
    <t>GMF00102.F000317.10273</t>
  </si>
  <si>
    <t>GMF00101.F000314.80185</t>
  </si>
  <si>
    <t>GMF00101.F000316.10272</t>
  </si>
  <si>
    <t>GWF00101.F000314.80185</t>
  </si>
  <si>
    <t>GWF00101.F003626.10418</t>
  </si>
  <si>
    <t>GWF00102.F000959.80724</t>
  </si>
  <si>
    <t>GOLDEN</t>
  </si>
  <si>
    <t xml:space="preserve">Golden </t>
  </si>
  <si>
    <t>MEN</t>
  </si>
  <si>
    <t>PCS</t>
  </si>
  <si>
    <t xml:space="preserve">STYLE </t>
  </si>
  <si>
    <t>Golden</t>
  </si>
  <si>
    <t>WOMEN</t>
  </si>
  <si>
    <t>Retail</t>
  </si>
  <si>
    <t>Euro</t>
  </si>
  <si>
    <t>Wholesale</t>
  </si>
  <si>
    <t>Tot pcs</t>
  </si>
  <si>
    <t>Price</t>
  </si>
  <si>
    <t>Totals</t>
  </si>
  <si>
    <t xml:space="preserve">Offer </t>
  </si>
  <si>
    <t xml:space="preserve">offer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</si>
</sst>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#,##0.00\ [$€-1]"/>
  </numFmts>
  <fonts count="1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Alignment="0"/>
    <xf numFmtId="165" fontId="8" fillId="0" borderId="0" applyFont="0" applyFill="0" applyBorder="0" applyAlignment="0" applyProtection="0"/>
  </cellStyleXfs>
  <cellXfs count="46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9" fontId="4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1" xfId="0" applyFont="1" applyFill="1" applyBorder="1"/>
    <xf numFmtId="0" fontId="4" fillId="0" borderId="7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7" fillId="0" borderId="1" xfId="2" applyFont="1" applyBorder="1" applyAlignment="1">
      <alignment horizontal="right" vertical="center"/>
    </xf>
    <xf numFmtId="43" fontId="7" fillId="0" borderId="1" xfId="0" applyNumberFormat="1" applyFont="1" applyBorder="1" applyAlignment="1">
      <alignment vertical="center"/>
    </xf>
    <xf numFmtId="165" fontId="4" fillId="0" borderId="1" xfId="2" applyFont="1" applyBorder="1" applyAlignment="1">
      <alignment horizontal="right" vertical="center"/>
    </xf>
    <xf numFmtId="0" fontId="9" fillId="3" borderId="1" xfId="0" applyFont="1" applyFill="1" applyBorder="1"/>
    <xf numFmtId="1" fontId="9" fillId="3" borderId="1" xfId="0" applyNumberFormat="1" applyFont="1" applyFill="1" applyBorder="1"/>
    <xf numFmtId="43" fontId="6" fillId="3" borderId="3" xfId="0" applyNumberFormat="1" applyFont="1" applyFill="1" applyBorder="1" applyAlignment="1">
      <alignment vertical="center"/>
    </xf>
    <xf numFmtId="166" fontId="4" fillId="0" borderId="1" xfId="0" applyNumberFormat="1" applyFont="1" applyBorder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166" fontId="5" fillId="0" borderId="1" xfId="0" applyNumberFormat="1" applyFont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64" fontId="4" fillId="0" borderId="0" xfId="0" applyNumberFormat="1" applyFont="1"/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iff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tiff"/><Relationship Id="rId5" Type="http://schemas.openxmlformats.org/officeDocument/2006/relationships/image" Target="../media/image5.png"/><Relationship Id="rId10" Type="http://schemas.openxmlformats.org/officeDocument/2006/relationships/image" Target="../media/image10.tiff"/><Relationship Id="rId4" Type="http://schemas.openxmlformats.org/officeDocument/2006/relationships/image" Target="../media/image4.png"/><Relationship Id="rId9" Type="http://schemas.openxmlformats.org/officeDocument/2006/relationships/image" Target="../media/image9.tiff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5</xdr:row>
      <xdr:rowOff>25400</xdr:rowOff>
    </xdr:from>
    <xdr:to>
      <xdr:col>0</xdr:col>
      <xdr:colOff>1295400</xdr:colOff>
      <xdr:row>5</xdr:row>
      <xdr:rowOff>609600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0D24DEC-E9A7-424F-B10A-FEFAEDA1F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" y="1498600"/>
          <a:ext cx="12700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25400</xdr:rowOff>
    </xdr:from>
    <xdr:to>
      <xdr:col>0</xdr:col>
      <xdr:colOff>1231900</xdr:colOff>
      <xdr:row>4</xdr:row>
      <xdr:rowOff>558800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DD6244C0-8C75-3540-9FEE-5DC2325F6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838200"/>
          <a:ext cx="1231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59596</xdr:colOff>
      <xdr:row>16</xdr:row>
      <xdr:rowOff>58331</xdr:rowOff>
    </xdr:from>
    <xdr:to>
      <xdr:col>0</xdr:col>
      <xdr:colOff>1351521</xdr:colOff>
      <xdr:row>16</xdr:row>
      <xdr:rowOff>613998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70E3F215-67B4-214D-BB63-378DBC4B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596" y="7373531"/>
          <a:ext cx="1291925" cy="555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88900</xdr:rowOff>
    </xdr:from>
    <xdr:to>
      <xdr:col>0</xdr:col>
      <xdr:colOff>1270000</xdr:colOff>
      <xdr:row>18</xdr:row>
      <xdr:rowOff>609600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C814CCD5-B707-204D-ABAE-9B613E11E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8267700"/>
          <a:ext cx="11938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109956</xdr:colOff>
      <xdr:row>15</xdr:row>
      <xdr:rowOff>104074</xdr:rowOff>
    </xdr:from>
    <xdr:to>
      <xdr:col>0</xdr:col>
      <xdr:colOff>1352467</xdr:colOff>
      <xdr:row>15</xdr:row>
      <xdr:rowOff>646261</xdr:rowOff>
    </xdr:to>
    <xdr:pic>
      <xdr:nvPicPr>
        <xdr:cNvPr id="6" name="Picture 7">
          <a:extLst>
            <a:ext uri="{FF2B5EF4-FFF2-40B4-BE49-F238E27FC236}">
              <a16:creationId xmlns="" xmlns:a16="http://schemas.microsoft.com/office/drawing/2014/main" id="{07FB4454-1B19-D84E-92BE-FBDE7876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9956" y="6758874"/>
          <a:ext cx="1242511" cy="542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</xdr:colOff>
      <xdr:row>6</xdr:row>
      <xdr:rowOff>38100</xdr:rowOff>
    </xdr:from>
    <xdr:to>
      <xdr:col>0</xdr:col>
      <xdr:colOff>1320800</xdr:colOff>
      <xdr:row>6</xdr:row>
      <xdr:rowOff>596900</xdr:rowOff>
    </xdr:to>
    <xdr:pic>
      <xdr:nvPicPr>
        <xdr:cNvPr id="7" name="Picture 10">
          <a:extLst>
            <a:ext uri="{FF2B5EF4-FFF2-40B4-BE49-F238E27FC236}">
              <a16:creationId xmlns="" xmlns:a16="http://schemas.microsoft.com/office/drawing/2014/main" id="{B2FBD130-5158-784B-832A-EDA50632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" y="2171700"/>
          <a:ext cx="12954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7</xdr:row>
      <xdr:rowOff>38100</xdr:rowOff>
    </xdr:from>
    <xdr:to>
      <xdr:col>0</xdr:col>
      <xdr:colOff>1282700</xdr:colOff>
      <xdr:row>7</xdr:row>
      <xdr:rowOff>622300</xdr:rowOff>
    </xdr:to>
    <xdr:pic>
      <xdr:nvPicPr>
        <xdr:cNvPr id="8" name="Picture 12">
          <a:extLst>
            <a:ext uri="{FF2B5EF4-FFF2-40B4-BE49-F238E27FC236}">
              <a16:creationId xmlns="" xmlns:a16="http://schemas.microsoft.com/office/drawing/2014/main" id="{4C283DBF-C5E0-1145-B45B-F6A86EAC4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00" y="2832100"/>
          <a:ext cx="12192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101600</xdr:colOff>
      <xdr:row>9</xdr:row>
      <xdr:rowOff>38100</xdr:rowOff>
    </xdr:from>
    <xdr:to>
      <xdr:col>0</xdr:col>
      <xdr:colOff>1346200</xdr:colOff>
      <xdr:row>9</xdr:row>
      <xdr:rowOff>558800</xdr:rowOff>
    </xdr:to>
    <xdr:pic>
      <xdr:nvPicPr>
        <xdr:cNvPr id="9" name="Picture 13">
          <a:extLst>
            <a:ext uri="{FF2B5EF4-FFF2-40B4-BE49-F238E27FC236}">
              <a16:creationId xmlns="" xmlns:a16="http://schemas.microsoft.com/office/drawing/2014/main" id="{6DB3A14A-9C56-9545-877B-D7FA912CF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1600" y="4152900"/>
          <a:ext cx="12446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88900</xdr:colOff>
      <xdr:row>8</xdr:row>
      <xdr:rowOff>63500</xdr:rowOff>
    </xdr:from>
    <xdr:to>
      <xdr:col>0</xdr:col>
      <xdr:colOff>1320800</xdr:colOff>
      <xdr:row>8</xdr:row>
      <xdr:rowOff>571500</xdr:rowOff>
    </xdr:to>
    <xdr:pic>
      <xdr:nvPicPr>
        <xdr:cNvPr id="11" name="Picture 15">
          <a:extLst>
            <a:ext uri="{FF2B5EF4-FFF2-40B4-BE49-F238E27FC236}">
              <a16:creationId xmlns="" xmlns:a16="http://schemas.microsoft.com/office/drawing/2014/main" id="{80ABEB13-5AEB-FB4C-BAB3-9198C789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900" y="3517900"/>
          <a:ext cx="12319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19</xdr:row>
      <xdr:rowOff>127000</xdr:rowOff>
    </xdr:from>
    <xdr:to>
      <xdr:col>0</xdr:col>
      <xdr:colOff>1308100</xdr:colOff>
      <xdr:row>19</xdr:row>
      <xdr:rowOff>635000</xdr:rowOff>
    </xdr:to>
    <xdr:pic>
      <xdr:nvPicPr>
        <xdr:cNvPr id="12" name="Picture 16">
          <a:extLst>
            <a:ext uri="{FF2B5EF4-FFF2-40B4-BE49-F238E27FC236}">
              <a16:creationId xmlns="" xmlns:a16="http://schemas.microsoft.com/office/drawing/2014/main" id="{EC51CB3D-A2C3-6949-B226-57B8D1458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9067800"/>
          <a:ext cx="12319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55216</xdr:colOff>
      <xdr:row>20</xdr:row>
      <xdr:rowOff>88900</xdr:rowOff>
    </xdr:from>
    <xdr:to>
      <xdr:col>0</xdr:col>
      <xdr:colOff>1294109</xdr:colOff>
      <xdr:row>20</xdr:row>
      <xdr:rowOff>626533</xdr:rowOff>
    </xdr:to>
    <xdr:pic>
      <xdr:nvPicPr>
        <xdr:cNvPr id="13" name="Picture 17">
          <a:extLst>
            <a:ext uri="{FF2B5EF4-FFF2-40B4-BE49-F238E27FC236}">
              <a16:creationId xmlns="" xmlns:a16="http://schemas.microsoft.com/office/drawing/2014/main" id="{7F81203B-58E8-8A43-88B0-4B6875B85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216" y="10045700"/>
          <a:ext cx="1238893" cy="53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122766</xdr:colOff>
      <xdr:row>21</xdr:row>
      <xdr:rowOff>63500</xdr:rowOff>
    </xdr:from>
    <xdr:to>
      <xdr:col>0</xdr:col>
      <xdr:colOff>1286933</xdr:colOff>
      <xdr:row>21</xdr:row>
      <xdr:rowOff>627945</xdr:rowOff>
    </xdr:to>
    <xdr:pic>
      <xdr:nvPicPr>
        <xdr:cNvPr id="14" name="Picture 18">
          <a:extLst>
            <a:ext uri="{FF2B5EF4-FFF2-40B4-BE49-F238E27FC236}">
              <a16:creationId xmlns="" xmlns:a16="http://schemas.microsoft.com/office/drawing/2014/main" id="{7217E47F-D679-4F4B-9CDA-5A51563E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766" y="10680700"/>
          <a:ext cx="1164167" cy="564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66813</xdr:colOff>
      <xdr:row>22</xdr:row>
      <xdr:rowOff>19489</xdr:rowOff>
    </xdr:from>
    <xdr:to>
      <xdr:col>0</xdr:col>
      <xdr:colOff>1328464</xdr:colOff>
      <xdr:row>22</xdr:row>
      <xdr:rowOff>592667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7319CEA6-CB03-A040-A77A-98E16A631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813" y="11297089"/>
          <a:ext cx="1261651" cy="573178"/>
        </a:xfrm>
        <a:prstGeom prst="rect">
          <a:avLst/>
        </a:prstGeom>
      </xdr:spPr>
    </xdr:pic>
    <xdr:clientData/>
  </xdr:twoCellAnchor>
  <xdr:twoCellAnchor editAs="oneCell">
    <xdr:from>
      <xdr:col>0</xdr:col>
      <xdr:colOff>58347</xdr:colOff>
      <xdr:row>22</xdr:row>
      <xdr:rowOff>656351</xdr:rowOff>
    </xdr:from>
    <xdr:to>
      <xdr:col>0</xdr:col>
      <xdr:colOff>1291351</xdr:colOff>
      <xdr:row>23</xdr:row>
      <xdr:rowOff>584144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2B4A6BEF-CF95-0D4B-99AC-1D8FD7817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347" y="11933951"/>
          <a:ext cx="1233004" cy="588193"/>
        </a:xfrm>
        <a:prstGeom prst="rect">
          <a:avLst/>
        </a:prstGeom>
      </xdr:spPr>
    </xdr:pic>
    <xdr:clientData/>
  </xdr:twoCellAnchor>
  <xdr:twoCellAnchor editAs="oneCell">
    <xdr:from>
      <xdr:col>0</xdr:col>
      <xdr:colOff>8649</xdr:colOff>
      <xdr:row>24</xdr:row>
      <xdr:rowOff>57241</xdr:rowOff>
    </xdr:from>
    <xdr:to>
      <xdr:col>0</xdr:col>
      <xdr:colOff>1309571</xdr:colOff>
      <xdr:row>25</xdr:row>
      <xdr:rowOff>25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408057BA-4D53-7C47-99D5-3E7CDA6F4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9" y="12655641"/>
          <a:ext cx="1300922" cy="603184"/>
        </a:xfrm>
        <a:prstGeom prst="rect">
          <a:avLst/>
        </a:prstGeom>
      </xdr:spPr>
    </xdr:pic>
    <xdr:clientData/>
  </xdr:twoCellAnchor>
  <xdr:oneCellAnchor>
    <xdr:from>
      <xdr:col>0</xdr:col>
      <xdr:colOff>42333</xdr:colOff>
      <xdr:row>17</xdr:row>
      <xdr:rowOff>71967</xdr:rowOff>
    </xdr:from>
    <xdr:ext cx="1295400" cy="558800"/>
    <xdr:pic>
      <xdr:nvPicPr>
        <xdr:cNvPr id="18" name="Picture 10">
          <a:extLst>
            <a:ext uri="{FF2B5EF4-FFF2-40B4-BE49-F238E27FC236}">
              <a16:creationId xmlns="" xmlns:a16="http://schemas.microsoft.com/office/drawing/2014/main" id="{0FF8ED9E-B510-1B40-B9E1-742B50DCC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333" y="8047567"/>
          <a:ext cx="12954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zoomScale="75" zoomScaleNormal="100" workbookViewId="0">
      <selection activeCell="S17" sqref="S17"/>
    </sheetView>
  </sheetViews>
  <sheetFormatPr defaultColWidth="10.875" defaultRowHeight="15" x14ac:dyDescent="0.2"/>
  <cols>
    <col min="1" max="1" width="20.5" style="18" customWidth="1"/>
    <col min="2" max="2" width="29.5" style="4" customWidth="1"/>
    <col min="3" max="4" width="12.125" style="4" bestFit="1" customWidth="1"/>
    <col min="5" max="6" width="13.375" style="4" bestFit="1" customWidth="1"/>
    <col min="7" max="8" width="12.125" style="4" bestFit="1" customWidth="1"/>
    <col min="9" max="9" width="12.125" style="4" customWidth="1"/>
    <col min="10" max="10" width="13.375" style="4" bestFit="1" customWidth="1"/>
    <col min="11" max="11" width="10.875" style="4"/>
    <col min="12" max="12" width="13.125" style="3" customWidth="1"/>
    <col min="13" max="13" width="13.875" style="3" customWidth="1"/>
    <col min="14" max="14" width="10.875" style="3"/>
    <col min="15" max="15" width="22.875" style="4" customWidth="1"/>
    <col min="16" max="16384" width="10.875" style="4"/>
  </cols>
  <sheetData>
    <row r="1" spans="1:18" x14ac:dyDescent="0.2">
      <c r="A1" s="42" t="s">
        <v>15</v>
      </c>
    </row>
    <row r="2" spans="1:18" x14ac:dyDescent="0.2">
      <c r="A2" s="43"/>
      <c r="C2" s="5"/>
      <c r="D2" s="5"/>
      <c r="E2" s="5"/>
      <c r="F2" s="5"/>
      <c r="G2" s="5"/>
      <c r="H2" s="5"/>
      <c r="I2" s="5"/>
    </row>
    <row r="3" spans="1:18" ht="15.75" x14ac:dyDescent="0.25">
      <c r="A3" s="15" t="s">
        <v>16</v>
      </c>
      <c r="B3" s="6" t="s">
        <v>17</v>
      </c>
      <c r="C3" s="44"/>
      <c r="D3" s="44"/>
      <c r="E3" s="44"/>
      <c r="F3" s="44"/>
      <c r="G3" s="44"/>
      <c r="H3" s="44"/>
      <c r="I3" s="7"/>
      <c r="J3" s="7"/>
      <c r="K3" s="6" t="s">
        <v>18</v>
      </c>
      <c r="L3" s="15" t="s">
        <v>22</v>
      </c>
      <c r="M3" s="15" t="s">
        <v>24</v>
      </c>
      <c r="N3" s="37" t="s">
        <v>26</v>
      </c>
      <c r="O3" s="32" t="s">
        <v>29</v>
      </c>
    </row>
    <row r="4" spans="1:18" ht="15.75" x14ac:dyDescent="0.25">
      <c r="A4" s="15"/>
      <c r="B4" s="6" t="s">
        <v>19</v>
      </c>
      <c r="C4" s="1">
        <v>39</v>
      </c>
      <c r="D4" s="1">
        <v>40</v>
      </c>
      <c r="E4" s="1">
        <v>41</v>
      </c>
      <c r="F4" s="1">
        <v>42</v>
      </c>
      <c r="G4" s="1">
        <v>43</v>
      </c>
      <c r="H4" s="1">
        <v>44</v>
      </c>
      <c r="I4" s="1">
        <v>45</v>
      </c>
      <c r="J4" s="1">
        <v>46</v>
      </c>
      <c r="K4" s="8"/>
      <c r="L4" s="15" t="s">
        <v>23</v>
      </c>
      <c r="M4" s="15" t="s">
        <v>23</v>
      </c>
      <c r="N4" s="38"/>
      <c r="O4" s="32" t="s">
        <v>27</v>
      </c>
    </row>
    <row r="5" spans="1:18" ht="51.95" customHeight="1" x14ac:dyDescent="0.2">
      <c r="A5" s="16"/>
      <c r="B5" s="9" t="s">
        <v>9</v>
      </c>
      <c r="C5" s="17">
        <v>14</v>
      </c>
      <c r="D5" s="17">
        <v>40</v>
      </c>
      <c r="E5" s="17">
        <v>96</v>
      </c>
      <c r="F5" s="17">
        <v>160</v>
      </c>
      <c r="G5" s="17">
        <v>190</v>
      </c>
      <c r="H5" s="17">
        <v>158</v>
      </c>
      <c r="I5" s="17">
        <v>94</v>
      </c>
      <c r="J5" s="17">
        <v>48</v>
      </c>
      <c r="K5" s="10">
        <f>SUM(C5:J5)</f>
        <v>800</v>
      </c>
      <c r="L5" s="21">
        <v>450</v>
      </c>
      <c r="M5" s="22">
        <f>SUM(L5/2.5)</f>
        <v>180</v>
      </c>
      <c r="N5" s="26">
        <f>L5*0.45</f>
        <v>202.5</v>
      </c>
      <c r="O5" s="27">
        <f t="shared" ref="O5:O10" si="0">SUM(N5*K5)</f>
        <v>162000</v>
      </c>
      <c r="R5" s="34"/>
    </row>
    <row r="6" spans="1:18" ht="51.95" customHeight="1" x14ac:dyDescent="0.2">
      <c r="A6" s="11"/>
      <c r="B6" s="11" t="s">
        <v>10</v>
      </c>
      <c r="C6" s="17">
        <v>14</v>
      </c>
      <c r="D6" s="17">
        <v>40</v>
      </c>
      <c r="E6" s="17">
        <v>96</v>
      </c>
      <c r="F6" s="17">
        <v>160</v>
      </c>
      <c r="G6" s="17">
        <v>190</v>
      </c>
      <c r="H6" s="17">
        <v>158</v>
      </c>
      <c r="I6" s="17">
        <v>94</v>
      </c>
      <c r="J6" s="17">
        <v>48</v>
      </c>
      <c r="K6" s="10">
        <f t="shared" ref="K6:K10" si="1">SUM(C6:J6)</f>
        <v>800</v>
      </c>
      <c r="L6" s="23">
        <v>510</v>
      </c>
      <c r="M6" s="22">
        <f t="shared" ref="M6:M10" si="2">SUM(L6/2.5)</f>
        <v>204</v>
      </c>
      <c r="N6" s="26">
        <f t="shared" ref="N6:N10" si="3">L6*0.45</f>
        <v>229.5</v>
      </c>
      <c r="O6" s="27">
        <f t="shared" si="0"/>
        <v>183600</v>
      </c>
    </row>
    <row r="7" spans="1:18" ht="51.95" customHeight="1" x14ac:dyDescent="0.2">
      <c r="A7" s="11"/>
      <c r="B7" s="11" t="s">
        <v>11</v>
      </c>
      <c r="C7" s="17">
        <v>14</v>
      </c>
      <c r="D7" s="17">
        <v>40</v>
      </c>
      <c r="E7" s="17">
        <v>96</v>
      </c>
      <c r="F7" s="17">
        <v>160</v>
      </c>
      <c r="G7" s="17">
        <v>190</v>
      </c>
      <c r="H7" s="17">
        <v>158</v>
      </c>
      <c r="I7" s="17">
        <v>94</v>
      </c>
      <c r="J7" s="17">
        <v>48</v>
      </c>
      <c r="K7" s="10">
        <f t="shared" si="1"/>
        <v>800</v>
      </c>
      <c r="L7" s="23">
        <v>510</v>
      </c>
      <c r="M7" s="22">
        <f t="shared" si="2"/>
        <v>204</v>
      </c>
      <c r="N7" s="26">
        <f t="shared" si="3"/>
        <v>229.5</v>
      </c>
      <c r="O7" s="27">
        <f t="shared" si="0"/>
        <v>183600</v>
      </c>
    </row>
    <row r="8" spans="1:18" ht="51.95" customHeight="1" x14ac:dyDescent="0.2">
      <c r="A8" s="12"/>
      <c r="B8" s="12" t="s">
        <v>0</v>
      </c>
      <c r="C8" s="17">
        <v>14</v>
      </c>
      <c r="D8" s="17">
        <v>40</v>
      </c>
      <c r="E8" s="17">
        <v>96</v>
      </c>
      <c r="F8" s="17">
        <v>160</v>
      </c>
      <c r="G8" s="17">
        <v>190</v>
      </c>
      <c r="H8" s="17">
        <v>158</v>
      </c>
      <c r="I8" s="17">
        <v>94</v>
      </c>
      <c r="J8" s="17">
        <v>48</v>
      </c>
      <c r="K8" s="10">
        <f t="shared" si="1"/>
        <v>800</v>
      </c>
      <c r="L8" s="23">
        <v>450</v>
      </c>
      <c r="M8" s="22">
        <f t="shared" si="2"/>
        <v>180</v>
      </c>
      <c r="N8" s="26">
        <f t="shared" si="3"/>
        <v>202.5</v>
      </c>
      <c r="O8" s="27">
        <f t="shared" si="0"/>
        <v>162000</v>
      </c>
    </row>
    <row r="9" spans="1:18" ht="51.95" customHeight="1" x14ac:dyDescent="0.2">
      <c r="A9" s="11"/>
      <c r="B9" s="11" t="s">
        <v>1</v>
      </c>
      <c r="C9" s="17">
        <v>14</v>
      </c>
      <c r="D9" s="17">
        <v>40</v>
      </c>
      <c r="E9" s="17">
        <v>96</v>
      </c>
      <c r="F9" s="17">
        <v>160</v>
      </c>
      <c r="G9" s="17">
        <v>190</v>
      </c>
      <c r="H9" s="17">
        <v>158</v>
      </c>
      <c r="I9" s="17">
        <v>94</v>
      </c>
      <c r="J9" s="17">
        <v>48</v>
      </c>
      <c r="K9" s="10">
        <f t="shared" si="1"/>
        <v>800</v>
      </c>
      <c r="L9" s="23">
        <v>450</v>
      </c>
      <c r="M9" s="22">
        <f t="shared" si="2"/>
        <v>180</v>
      </c>
      <c r="N9" s="26">
        <f t="shared" si="3"/>
        <v>202.5</v>
      </c>
      <c r="O9" s="27">
        <f t="shared" si="0"/>
        <v>162000</v>
      </c>
    </row>
    <row r="10" spans="1:18" ht="51.95" customHeight="1" x14ac:dyDescent="0.2">
      <c r="A10" s="12"/>
      <c r="B10" s="12" t="s">
        <v>4</v>
      </c>
      <c r="C10" s="17">
        <v>14</v>
      </c>
      <c r="D10" s="17">
        <v>40</v>
      </c>
      <c r="E10" s="17">
        <v>96</v>
      </c>
      <c r="F10" s="17">
        <v>160</v>
      </c>
      <c r="G10" s="17">
        <v>190</v>
      </c>
      <c r="H10" s="17">
        <v>158</v>
      </c>
      <c r="I10" s="17">
        <v>94</v>
      </c>
      <c r="J10" s="17">
        <v>48</v>
      </c>
      <c r="K10" s="10">
        <f t="shared" si="1"/>
        <v>800</v>
      </c>
      <c r="L10" s="23">
        <v>480</v>
      </c>
      <c r="M10" s="22">
        <f t="shared" si="2"/>
        <v>192</v>
      </c>
      <c r="N10" s="26">
        <f t="shared" si="3"/>
        <v>216</v>
      </c>
      <c r="O10" s="27">
        <f t="shared" si="0"/>
        <v>172800</v>
      </c>
    </row>
    <row r="11" spans="1:18" ht="24" customHeight="1" x14ac:dyDescent="0.2">
      <c r="A11" s="39"/>
      <c r="B11" s="40"/>
      <c r="C11" s="40"/>
      <c r="D11" s="40"/>
      <c r="E11" s="40"/>
      <c r="F11" s="41"/>
      <c r="G11" s="13"/>
      <c r="H11" s="13"/>
      <c r="I11" s="13"/>
      <c r="J11" s="13"/>
      <c r="K11" s="14">
        <f>SUM(K5:K10)</f>
        <v>4800</v>
      </c>
      <c r="L11" s="29"/>
      <c r="M11" s="30"/>
      <c r="N11" s="30"/>
      <c r="O11" s="27">
        <f>SUM(O10+O9+O8+O7+O6+O5)</f>
        <v>1026000</v>
      </c>
    </row>
    <row r="12" spans="1:18" ht="24" customHeight="1" x14ac:dyDescent="0.2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14"/>
      <c r="L12" s="29"/>
      <c r="M12" s="30"/>
      <c r="N12" s="30"/>
      <c r="O12" s="27"/>
    </row>
    <row r="13" spans="1:18" ht="24" customHeight="1" x14ac:dyDescent="0.2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14"/>
      <c r="L13" s="29"/>
      <c r="M13" s="30"/>
      <c r="N13" s="30"/>
      <c r="O13" s="27"/>
    </row>
    <row r="14" spans="1:18" s="3" customFormat="1" ht="15.95" customHeight="1" x14ac:dyDescent="0.25">
      <c r="A14" s="15" t="s">
        <v>20</v>
      </c>
      <c r="B14" s="15" t="s">
        <v>21</v>
      </c>
      <c r="C14" s="45"/>
      <c r="D14" s="45"/>
      <c r="E14" s="45"/>
      <c r="F14" s="45"/>
      <c r="G14" s="45"/>
      <c r="H14" s="45"/>
      <c r="I14" s="20"/>
      <c r="J14" s="20"/>
      <c r="K14" s="15" t="s">
        <v>18</v>
      </c>
      <c r="L14" s="15" t="s">
        <v>22</v>
      </c>
      <c r="M14" s="15" t="s">
        <v>24</v>
      </c>
      <c r="N14" s="37" t="s">
        <v>26</v>
      </c>
      <c r="O14" s="33" t="s">
        <v>28</v>
      </c>
    </row>
    <row r="15" spans="1:18" s="3" customFormat="1" ht="15.95" customHeight="1" x14ac:dyDescent="0.25">
      <c r="A15" s="15"/>
      <c r="B15" s="15" t="s">
        <v>19</v>
      </c>
      <c r="C15" s="2">
        <v>35</v>
      </c>
      <c r="D15" s="2">
        <v>36</v>
      </c>
      <c r="E15" s="2">
        <v>37</v>
      </c>
      <c r="F15" s="2">
        <v>38</v>
      </c>
      <c r="G15" s="2">
        <v>39</v>
      </c>
      <c r="H15" s="2">
        <v>40</v>
      </c>
      <c r="I15" s="2"/>
      <c r="J15" s="2"/>
      <c r="K15" s="15"/>
      <c r="L15" s="15" t="s">
        <v>23</v>
      </c>
      <c r="M15" s="15" t="s">
        <v>23</v>
      </c>
      <c r="N15" s="38"/>
      <c r="O15" s="33" t="s">
        <v>27</v>
      </c>
    </row>
    <row r="16" spans="1:18" ht="51.95" customHeight="1" x14ac:dyDescent="0.2">
      <c r="A16" s="16"/>
      <c r="B16" s="16" t="s">
        <v>5</v>
      </c>
      <c r="C16" s="17">
        <v>16</v>
      </c>
      <c r="D16" s="17">
        <v>66</v>
      </c>
      <c r="E16" s="17">
        <v>146</v>
      </c>
      <c r="F16" s="17">
        <v>228</v>
      </c>
      <c r="G16" s="17">
        <v>200</v>
      </c>
      <c r="H16" s="17">
        <v>144</v>
      </c>
      <c r="I16" s="17"/>
      <c r="J16" s="17"/>
      <c r="K16" s="10">
        <f>SUM(C16:I16)</f>
        <v>800</v>
      </c>
      <c r="L16" s="23">
        <v>450</v>
      </c>
      <c r="M16" s="22">
        <f t="shared" ref="M16:M25" si="4">SUM(L16/2.5)</f>
        <v>180</v>
      </c>
      <c r="N16" s="26">
        <f>L16*0.45</f>
        <v>202.5</v>
      </c>
      <c r="O16" s="27">
        <f t="shared" ref="O16:O25" si="5">SUM(N16*K16)</f>
        <v>162000</v>
      </c>
    </row>
    <row r="17" spans="1:15" ht="51.95" customHeight="1" x14ac:dyDescent="0.2">
      <c r="A17" s="16"/>
      <c r="B17" s="16" t="s">
        <v>12</v>
      </c>
      <c r="C17" s="17">
        <v>16</v>
      </c>
      <c r="D17" s="17">
        <v>66</v>
      </c>
      <c r="E17" s="17">
        <v>146</v>
      </c>
      <c r="F17" s="17">
        <v>228</v>
      </c>
      <c r="G17" s="17">
        <v>200</v>
      </c>
      <c r="H17" s="17">
        <v>144</v>
      </c>
      <c r="I17" s="17"/>
      <c r="J17" s="17"/>
      <c r="K17" s="10">
        <f t="shared" ref="K17:K25" si="6">SUM(C17:I17)</f>
        <v>800</v>
      </c>
      <c r="L17" s="23">
        <v>510</v>
      </c>
      <c r="M17" s="22">
        <f t="shared" si="4"/>
        <v>204</v>
      </c>
      <c r="N17" s="26">
        <f t="shared" ref="N17:N25" si="7">L17*0.45</f>
        <v>229.5</v>
      </c>
      <c r="O17" s="27">
        <f t="shared" si="5"/>
        <v>183600</v>
      </c>
    </row>
    <row r="18" spans="1:15" ht="51.95" customHeight="1" x14ac:dyDescent="0.2">
      <c r="A18" s="11"/>
      <c r="B18" s="11" t="s">
        <v>11</v>
      </c>
      <c r="C18" s="17">
        <v>16</v>
      </c>
      <c r="D18" s="17">
        <v>66</v>
      </c>
      <c r="E18" s="17">
        <v>146</v>
      </c>
      <c r="F18" s="17">
        <v>228</v>
      </c>
      <c r="G18" s="17">
        <v>200</v>
      </c>
      <c r="H18" s="17">
        <v>144</v>
      </c>
      <c r="I18" s="17"/>
      <c r="J18" s="17"/>
      <c r="K18" s="10">
        <f t="shared" si="6"/>
        <v>800</v>
      </c>
      <c r="L18" s="23">
        <v>510</v>
      </c>
      <c r="M18" s="22">
        <f t="shared" si="4"/>
        <v>204</v>
      </c>
      <c r="N18" s="26">
        <f t="shared" si="7"/>
        <v>229.5</v>
      </c>
      <c r="O18" s="27">
        <f t="shared" si="5"/>
        <v>183600</v>
      </c>
    </row>
    <row r="19" spans="1:15" ht="51.95" customHeight="1" x14ac:dyDescent="0.2">
      <c r="A19" s="16"/>
      <c r="B19" s="11" t="s">
        <v>2</v>
      </c>
      <c r="C19" s="17">
        <v>16</v>
      </c>
      <c r="D19" s="17">
        <v>66</v>
      </c>
      <c r="E19" s="17">
        <v>146</v>
      </c>
      <c r="F19" s="17">
        <v>228</v>
      </c>
      <c r="G19" s="17">
        <v>200</v>
      </c>
      <c r="H19" s="17">
        <v>144</v>
      </c>
      <c r="I19" s="17"/>
      <c r="J19" s="17"/>
      <c r="K19" s="10">
        <f t="shared" si="6"/>
        <v>800</v>
      </c>
      <c r="L19" s="23">
        <v>450</v>
      </c>
      <c r="M19" s="22">
        <f t="shared" si="4"/>
        <v>180</v>
      </c>
      <c r="N19" s="26">
        <f t="shared" si="7"/>
        <v>202.5</v>
      </c>
      <c r="O19" s="27">
        <f t="shared" si="5"/>
        <v>162000</v>
      </c>
    </row>
    <row r="20" spans="1:15" ht="51.95" customHeight="1" x14ac:dyDescent="0.2">
      <c r="A20" s="16"/>
      <c r="B20" s="11" t="s">
        <v>6</v>
      </c>
      <c r="C20" s="17">
        <v>16</v>
      </c>
      <c r="D20" s="17">
        <v>66</v>
      </c>
      <c r="E20" s="17">
        <v>146</v>
      </c>
      <c r="F20" s="17">
        <v>228</v>
      </c>
      <c r="G20" s="17">
        <v>200</v>
      </c>
      <c r="H20" s="17">
        <v>144</v>
      </c>
      <c r="I20" s="17"/>
      <c r="J20" s="17"/>
      <c r="K20" s="10">
        <f t="shared" si="6"/>
        <v>800</v>
      </c>
      <c r="L20" s="23">
        <v>450</v>
      </c>
      <c r="M20" s="22">
        <f t="shared" si="4"/>
        <v>180</v>
      </c>
      <c r="N20" s="26">
        <f t="shared" si="7"/>
        <v>202.5</v>
      </c>
      <c r="O20" s="27">
        <f t="shared" si="5"/>
        <v>162000</v>
      </c>
    </row>
    <row r="21" spans="1:15" ht="51.95" customHeight="1" x14ac:dyDescent="0.2">
      <c r="A21" s="16"/>
      <c r="B21" s="11" t="s">
        <v>7</v>
      </c>
      <c r="C21" s="17">
        <v>16</v>
      </c>
      <c r="D21" s="17">
        <v>66</v>
      </c>
      <c r="E21" s="17">
        <v>146</v>
      </c>
      <c r="F21" s="17">
        <v>228</v>
      </c>
      <c r="G21" s="17">
        <v>200</v>
      </c>
      <c r="H21" s="17">
        <v>144</v>
      </c>
      <c r="I21" s="17"/>
      <c r="J21" s="17"/>
      <c r="K21" s="10">
        <f t="shared" si="6"/>
        <v>800</v>
      </c>
      <c r="L21" s="23">
        <v>510</v>
      </c>
      <c r="M21" s="22">
        <f t="shared" si="4"/>
        <v>204</v>
      </c>
      <c r="N21" s="26">
        <f t="shared" si="7"/>
        <v>229.5</v>
      </c>
      <c r="O21" s="27">
        <f t="shared" si="5"/>
        <v>183600</v>
      </c>
    </row>
    <row r="22" spans="1:15" ht="51.95" customHeight="1" x14ac:dyDescent="0.2">
      <c r="A22" s="16"/>
      <c r="B22" s="11" t="s">
        <v>3</v>
      </c>
      <c r="C22" s="17">
        <v>16</v>
      </c>
      <c r="D22" s="17">
        <v>66</v>
      </c>
      <c r="E22" s="17">
        <v>146</v>
      </c>
      <c r="F22" s="17">
        <v>228</v>
      </c>
      <c r="G22" s="17">
        <v>200</v>
      </c>
      <c r="H22" s="17">
        <v>144</v>
      </c>
      <c r="I22" s="17"/>
      <c r="J22" s="17"/>
      <c r="K22" s="10">
        <f t="shared" si="6"/>
        <v>800</v>
      </c>
      <c r="L22" s="23">
        <v>510</v>
      </c>
      <c r="M22" s="22">
        <f t="shared" si="4"/>
        <v>204</v>
      </c>
      <c r="N22" s="26">
        <f t="shared" si="7"/>
        <v>229.5</v>
      </c>
      <c r="O22" s="27">
        <f t="shared" si="5"/>
        <v>183600</v>
      </c>
    </row>
    <row r="23" spans="1:15" ht="51.95" customHeight="1" x14ac:dyDescent="0.2">
      <c r="A23" s="19"/>
      <c r="B23" s="11" t="s">
        <v>8</v>
      </c>
      <c r="C23" s="17">
        <v>16</v>
      </c>
      <c r="D23" s="17">
        <v>66</v>
      </c>
      <c r="E23" s="17">
        <v>146</v>
      </c>
      <c r="F23" s="17">
        <v>228</v>
      </c>
      <c r="G23" s="17">
        <v>200</v>
      </c>
      <c r="H23" s="17">
        <v>144</v>
      </c>
      <c r="I23" s="17"/>
      <c r="J23" s="17"/>
      <c r="K23" s="10">
        <f t="shared" si="6"/>
        <v>800</v>
      </c>
      <c r="L23" s="23">
        <v>480</v>
      </c>
      <c r="M23" s="22">
        <f t="shared" si="4"/>
        <v>192</v>
      </c>
      <c r="N23" s="26">
        <f t="shared" si="7"/>
        <v>216</v>
      </c>
      <c r="O23" s="27">
        <f t="shared" si="5"/>
        <v>172800</v>
      </c>
    </row>
    <row r="24" spans="1:15" ht="51.95" customHeight="1" x14ac:dyDescent="0.2">
      <c r="A24" s="11"/>
      <c r="B24" s="11" t="s">
        <v>13</v>
      </c>
      <c r="C24" s="17">
        <v>16</v>
      </c>
      <c r="D24" s="17">
        <v>66</v>
      </c>
      <c r="E24" s="17">
        <v>146</v>
      </c>
      <c r="F24" s="17">
        <v>228</v>
      </c>
      <c r="G24" s="17">
        <v>200</v>
      </c>
      <c r="H24" s="17">
        <v>144</v>
      </c>
      <c r="I24" s="17"/>
      <c r="J24" s="17"/>
      <c r="K24" s="10">
        <f t="shared" si="6"/>
        <v>800</v>
      </c>
      <c r="L24" s="23">
        <v>510</v>
      </c>
      <c r="M24" s="22">
        <f t="shared" si="4"/>
        <v>204</v>
      </c>
      <c r="N24" s="26">
        <f t="shared" si="7"/>
        <v>229.5</v>
      </c>
      <c r="O24" s="27">
        <f t="shared" si="5"/>
        <v>183600</v>
      </c>
    </row>
    <row r="25" spans="1:15" ht="51.95" customHeight="1" x14ac:dyDescent="0.2">
      <c r="A25" s="11"/>
      <c r="B25" s="11" t="s">
        <v>14</v>
      </c>
      <c r="C25" s="17">
        <v>16</v>
      </c>
      <c r="D25" s="17">
        <v>66</v>
      </c>
      <c r="E25" s="17">
        <v>146</v>
      </c>
      <c r="F25" s="17">
        <v>228</v>
      </c>
      <c r="G25" s="17">
        <v>200</v>
      </c>
      <c r="H25" s="17">
        <v>144</v>
      </c>
      <c r="I25" s="17"/>
      <c r="J25" s="17"/>
      <c r="K25" s="10">
        <f t="shared" si="6"/>
        <v>800</v>
      </c>
      <c r="L25" s="23">
        <v>510</v>
      </c>
      <c r="M25" s="22">
        <f t="shared" si="4"/>
        <v>204</v>
      </c>
      <c r="N25" s="26">
        <f t="shared" si="7"/>
        <v>229.5</v>
      </c>
      <c r="O25" s="27">
        <f t="shared" si="5"/>
        <v>183600</v>
      </c>
    </row>
    <row r="26" spans="1:15" ht="21.95" customHeight="1" x14ac:dyDescent="0.25">
      <c r="A26" s="39"/>
      <c r="B26" s="40"/>
      <c r="C26" s="40"/>
      <c r="D26" s="40"/>
      <c r="E26" s="40"/>
      <c r="F26" s="41"/>
      <c r="G26" s="13"/>
      <c r="H26" s="13"/>
      <c r="I26" s="13"/>
      <c r="J26" s="13"/>
      <c r="K26" s="15">
        <f>SUM(J16:K25)</f>
        <v>8000</v>
      </c>
      <c r="L26" s="28"/>
      <c r="M26" s="28"/>
      <c r="N26" s="28"/>
      <c r="O26" s="31">
        <f>SUM(O25+O24+O23+O22+O21+O20+O19+O18+O17+O16)</f>
        <v>1760400</v>
      </c>
    </row>
    <row r="29" spans="1:15" ht="20.25" x14ac:dyDescent="0.3">
      <c r="J29" s="24"/>
      <c r="K29" s="24"/>
    </row>
    <row r="30" spans="1:15" ht="20.25" x14ac:dyDescent="0.3">
      <c r="J30" s="24" t="s">
        <v>25</v>
      </c>
      <c r="K30" s="25">
        <f>SUM(K11,K26)</f>
        <v>12800</v>
      </c>
    </row>
  </sheetData>
  <mergeCells count="7">
    <mergeCell ref="N14:N15"/>
    <mergeCell ref="N3:N4"/>
    <mergeCell ref="A26:F26"/>
    <mergeCell ref="A1:A2"/>
    <mergeCell ref="C3:H3"/>
    <mergeCell ref="A11:F11"/>
    <mergeCell ref="C14:H14"/>
  </mergeCells>
  <pageMargins left="0.7" right="0.7" top="0.75" bottom="0.75" header="0.3" footer="0.3"/>
  <pageSetup paperSize="9" scale="5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Golden Goose</dc:title>
  <dc:subject/>
  <dc:creator/>
  <cp:keywords/>
  <dc:description/>
  <cp:lastModifiedBy>Dators</cp:lastModifiedBy>
  <cp:lastPrinted>2023-03-03T08:15:55Z</cp:lastPrinted>
  <dcterms:created xsi:type="dcterms:W3CDTF">2023-03-03T07:24:53Z</dcterms:created>
  <dcterms:modified xsi:type="dcterms:W3CDTF">2025-03-17T09:12:38Z</dcterms:modified>
  <cp:category/>
</cp:coreProperties>
</file>